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Projekcije" sheetId="1" r:id="rId1"/>
  </sheets>
  <definedNames/>
  <calcPr fullCalcOnLoad="1"/>
</workbook>
</file>

<file path=xl/sharedStrings.xml><?xml version="1.0" encoding="utf-8"?>
<sst xmlns="http://schemas.openxmlformats.org/spreadsheetml/2006/main" count="203" uniqueCount="110">
  <si>
    <t>Glava 00601 GOSPODARSTVO, PODUZETNIŠTVO I RAZVOJ</t>
  </si>
  <si>
    <t>32 Materijalni rashodi</t>
  </si>
  <si>
    <t>38 Ostali rashodi</t>
  </si>
  <si>
    <t>31 Rashodi za zaposlene</t>
  </si>
  <si>
    <t>34 Financijski rashodi</t>
  </si>
  <si>
    <t>42 Rashodi za nabavu proizvedene dugotrajne imovine</t>
  </si>
  <si>
    <t>45 Rashodi za dodatna ulaganja na nefinancijskoj imovini</t>
  </si>
  <si>
    <t>35 Subvencije</t>
  </si>
  <si>
    <t>37 Naknade građanima i kućanstvima na temelju osiguranja i druge naknade</t>
  </si>
  <si>
    <t>Vrsta</t>
  </si>
  <si>
    <t>6 PRIHODI POSLOVANJA</t>
  </si>
  <si>
    <t>61 Prihodi od poreza</t>
  </si>
  <si>
    <t>64 Prihodi od imovine</t>
  </si>
  <si>
    <t>7 PRIHODI OD PRODAJE NEFINANCIJSKE IMOVINE</t>
  </si>
  <si>
    <t>72 Prihodi od prodaje proizvedene dugotrajne imovine</t>
  </si>
  <si>
    <t>8 PRIMICI OD FINANCIJSKE IMOVINE I ZADUŽIVANJA</t>
  </si>
  <si>
    <t>81 Primljene otplate (povrati) glavnice danih zajmova</t>
  </si>
  <si>
    <t>63 Pomoći iz inozemstva (darovnice) i od subjekata unutar općeg proračuna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</si>
  <si>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</si>
  <si>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</si>
  <si>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</si>
  <si>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36 Pomoći dane u inozemstvo i unutar opće države</t>
  </si>
  <si>
    <t>41 Rashodi za nabavu neproizvedene dugotrajne imovine</t>
  </si>
  <si>
    <t>54 Izdaci za otplatu glavnice primljenih kredita i zajmova</t>
  </si>
  <si>
    <t>Razdjel 001 TAJNIŠTVO GRADA</t>
  </si>
  <si>
    <t>Glava 00102 URED GRADONAČELNIKA</t>
  </si>
  <si>
    <t>Razdjel 002 UPRAVNI ODJEL ZA FINANCIJE</t>
  </si>
  <si>
    <t>Glava 00201 UPRAVNI ODJEL ZA FINANCIJE</t>
  </si>
  <si>
    <t>Glava 00202 JAVNA VATROGASNA POSTROJBA I DVD</t>
  </si>
  <si>
    <t>Razdjel 003 UPRAVNI ODJEL ZA DRUŠTVENE DJELATNOSTI</t>
  </si>
  <si>
    <t>Glava 00301 UPRAVNI ODJEL ZA DRUŠTVENE DJELATNOSTI</t>
  </si>
  <si>
    <t>Glava 00302 OSNOVNO ŠKOLSTVO</t>
  </si>
  <si>
    <t>Glava 00303 PREDŠKOLSKI ODGOJ-GRADSKI VRTIĆI</t>
  </si>
  <si>
    <t>Glava 00304 MUZEJ GRADA</t>
  </si>
  <si>
    <t>Glava 00305 GRADSKA KNJIŽNICA</t>
  </si>
  <si>
    <t>Glava 00307 PROGRAM JAVNIH POTREBA U SPORTU</t>
  </si>
  <si>
    <t>Razdjel 004 UPRAVNI ODJEL ZA PROSTORNO PLANIRANJE I ZAŠTITU OKOLIŠA</t>
  </si>
  <si>
    <t>Glava 00401 UPRAVNI ODJEL ZA PROSTORNO PLANIRANJE I ZAŠTITU OKOLIŠA</t>
  </si>
  <si>
    <t>Glava 00501 KOMUNALNE DJELATNOSTI</t>
  </si>
  <si>
    <t>1000 JAVNA UPRAVA I ADMINISTRACIJA</t>
  </si>
  <si>
    <t>1001 MJESNA SAMOUPRAVA</t>
  </si>
  <si>
    <t>1002 MEĐUDRŽAVNA I MEĐUGRADSKA SURADNJA</t>
  </si>
  <si>
    <t>1003 PROMIDŽBA I INFORMIRANJE</t>
  </si>
  <si>
    <t>1004 POSLOVANJE GRADSKE UPRAVE</t>
  </si>
  <si>
    <t>1005 PROTUPOŽARNA ZAŠTITA LJUDI I IMOVINE</t>
  </si>
  <si>
    <t>1006 ŠIBENSKO KULTURNO LJETO</t>
  </si>
  <si>
    <t>1007 TRADICIONALNI DANI I OBLJETNICE</t>
  </si>
  <si>
    <t>1008 OSTALI KULTURNI PROGRAMI</t>
  </si>
  <si>
    <t>1009 ODRŽAVANJE SPOMENIKA KULTURE</t>
  </si>
  <si>
    <t>1010 PROGRAM SOCIJALNE POMOĆI</t>
  </si>
  <si>
    <t>1011 ZDRAVSTVENA ZAŠTITA</t>
  </si>
  <si>
    <t>1012 PROGRAM TEHNIČKE KULTURE I ZNANOSTI</t>
  </si>
  <si>
    <t>1013 SLUŽBE EMITIRANJA I IZDAVANJA</t>
  </si>
  <si>
    <t>1014 REDOVNA DJELATNOST OSNOVNOG ŠKOLSTVA</t>
  </si>
  <si>
    <t>1015 KAPITALNA ULAGANJA U ŠKOLE</t>
  </si>
  <si>
    <t>1016 ODGOJ, NAOBRAZBA I SKRB O PREDŠKOLSKOJ DJECI</t>
  </si>
  <si>
    <t>1017 MUZEJSKA DJELATNOST</t>
  </si>
  <si>
    <t>1018 ZAŠTITA KULTURNO POVIJESNE BAŠTINE</t>
  </si>
  <si>
    <t>1020 IZDAVAČKA DJELATNOST</t>
  </si>
  <si>
    <t>1021 PROGRAMI KULTURE</t>
  </si>
  <si>
    <t>1022 KAZALIŠNI PROGRAMI</t>
  </si>
  <si>
    <t>1023 GLAZBENO SCENSKI PROGRAMI</t>
  </si>
  <si>
    <t>1024 MEĐUNARODNI DJEČJI FESTIVAL</t>
  </si>
  <si>
    <t>1025 PROGRAM JAVNIH POTREBA U SPORTU</t>
  </si>
  <si>
    <t>1026 ODRŽAVANJE I IZGRADNJA SPORTSKIH OBJEKATA</t>
  </si>
  <si>
    <t>1027 OSTALI SPORTSKI PROGRAMI</t>
  </si>
  <si>
    <t>1029 PLANOVI VIŠEG REDA - PROSTORNI PLANOVI</t>
  </si>
  <si>
    <t>1030 PLANOVI VIŠEG REDA - URBANISTIČKI PLANOVI</t>
  </si>
  <si>
    <t>1031 DETALJNI PLANOVI UREĐENJA</t>
  </si>
  <si>
    <t>1032 STUDIJA UTJECAJA NA OKOLIŠ</t>
  </si>
  <si>
    <t>1033 GEODETSKE PODLOGE</t>
  </si>
  <si>
    <t>1034 OSTALI PROJEKTI</t>
  </si>
  <si>
    <t>1035 ODRŽAVANJE KOMUNALNE INFRASTRUKTURE NA PODRUČJU GRADA ŠIBENIKA</t>
  </si>
  <si>
    <t>1036 ODRŽAVANJE ČISTOĆE JAVNIH POVRŠINA</t>
  </si>
  <si>
    <t>1037 ODRŽAVANJE JAVNIH POVRŠINA</t>
  </si>
  <si>
    <t>1038 ODRŽAVANJE NERAZVRSTANIH CESTA</t>
  </si>
  <si>
    <t>1039 ODRŽAVANJE GROBLJA</t>
  </si>
  <si>
    <t>1040 JAVNA RASVJETA</t>
  </si>
  <si>
    <t>1041 GRADNJA ULICA, CESTA I JAVNIH POVRŠINA</t>
  </si>
  <si>
    <t>1042 GRADNJA OBJEKATA I UREĐAJA VODOOPSKRBE I ODVODNJE</t>
  </si>
  <si>
    <t>1045 OBVEZATNA PREVENTIVNA DEZINSEKCIJA, DERATIZACIJA,ADULTICIDNO TRETIRANJE KOMARACA TE LOV I ZBRINJAVANJE PASA LUTALICA</t>
  </si>
  <si>
    <t xml:space="preserve">                                                                                Članak 5.</t>
  </si>
  <si>
    <t>PROJEKCIJA PRIHODA GRADA ŠIBENIKA</t>
  </si>
  <si>
    <t xml:space="preserve">                                                                                Članak 6.</t>
  </si>
  <si>
    <t>PROJEKCIJA RASHODA GRADA ŠIBENIKA</t>
  </si>
  <si>
    <t xml:space="preserve">                                                                                Članak 7.</t>
  </si>
  <si>
    <t>Predsjednik Gradskog vijeća</t>
  </si>
  <si>
    <t>Glava 00101 TAJNIŠTVO GRADA</t>
  </si>
  <si>
    <t>Glava 00306 ŠIBENSKO KAZALIŠTE</t>
  </si>
  <si>
    <t>1044 TEKUĆE I INVESTICIJSKO ODRŽAVANJE ZAJEDNIČKIH DIJELOVA ZGRADA I STANOVA</t>
  </si>
  <si>
    <t>1043  IZGRADNJA CENTRA ZA GOSPODARENJE OTPADOM BIKARAC</t>
  </si>
  <si>
    <t>71 Prihodi od prodaje neproizvedene dugotrajne imovine</t>
  </si>
  <si>
    <t>1050 VISOKOŠKOLSKO OBRAZOVANJE</t>
  </si>
  <si>
    <t>1051 PODUZETNIČKE ZONE</t>
  </si>
  <si>
    <t>1052 TURISTIČKI ŠIBENIK</t>
  </si>
  <si>
    <t xml:space="preserve">Razdjel 005 UPRAVNI ODJEL ZA KOMUNALNE DJELATNOSTI </t>
  </si>
  <si>
    <t xml:space="preserve">Razdjel 006 UPRAVNI ODJEL ZA GOSPODARSTVO, PODUZETNIŠTVO I RAZVOJ </t>
  </si>
  <si>
    <t>1053 UREĐENJE PLAŽA I OBALE</t>
  </si>
  <si>
    <t>IZMJENE I DOPUNE PROJEKCIJE GRADA ŠIBENIKA ZA 2014. I 2015. GODINU</t>
  </si>
  <si>
    <t>Prihodi i primici po projekciji za 2014. i 2015. godinu mijenjaju se kako slijedi:</t>
  </si>
  <si>
    <t>Nova projekcija 2014.</t>
  </si>
  <si>
    <t>Nova projekcija 2015.</t>
  </si>
  <si>
    <t>Rashodi i izdaci po projekciji za 2014. i 2015. godinu mijenjaju se po nositeljima, korisnicima i posebnim namjenama kako slijedi:</t>
  </si>
  <si>
    <t>Izmjene i dopune Proračuna Grada Šibenika za 2013. godinu i projekcije za 2014. i 2015. godinu stupaju na snagu osmog dana od dana objave u "Službenom glasniku Grada Šibenika".</t>
  </si>
  <si>
    <t>1019 KNJIŽNA DJELATNOST</t>
  </si>
  <si>
    <t>1054 PROJEKTI SUFINANCIRANI OD EUROPSKE UNIJE</t>
  </si>
  <si>
    <t>Šibenik,  22. studenog 2013.</t>
  </si>
  <si>
    <t>URBROJ: 2182/01-06/1-13-1</t>
  </si>
  <si>
    <t>KLASA: 400-06/13-01/281</t>
  </si>
  <si>
    <t xml:space="preserve">       dr.sc. Ivica Poljičak,v.r.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</si>
</sst>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 indent="2"/>
    </xf>
    <xf numFmtId="4" fontId="7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4" fontId="4" fillId="32" borderId="0" xfId="0" applyNumberFormat="1" applyFont="1" applyFill="1" applyAlignment="1">
      <alignment horizontal="left" vertical="center" wrapText="1"/>
    </xf>
    <xf numFmtId="4" fontId="4" fillId="3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vertical="top" wrapText="1"/>
    </xf>
    <xf numFmtId="4" fontId="4" fillId="33" borderId="0" xfId="0" applyNumberFormat="1" applyFont="1" applyFill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4" fontId="4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5" fillId="0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31"/>
  <sheetViews>
    <sheetView tabSelected="1" zoomScale="130" zoomScaleNormal="130" zoomScalePageLayoutView="0" workbookViewId="0" topLeftCell="A217">
      <selection activeCell="C225" sqref="C225"/>
    </sheetView>
  </sheetViews>
  <sheetFormatPr defaultColWidth="9.140625" defaultRowHeight="15"/>
  <cols>
    <col min="1" max="1" width="1.28515625" style="0" customWidth="1"/>
    <col min="2" max="2" width="56.7109375" style="1" customWidth="1"/>
    <col min="3" max="4" width="17.7109375" style="1" customWidth="1"/>
  </cols>
  <sheetData>
    <row r="4" ht="16.5">
      <c r="B4" s="22" t="s">
        <v>98</v>
      </c>
    </row>
    <row r="5" ht="20.25" customHeight="1">
      <c r="B5" s="5"/>
    </row>
    <row r="6" ht="20.25" customHeight="1">
      <c r="B6" s="5"/>
    </row>
    <row r="7" ht="20.25" customHeight="1">
      <c r="B7" s="5"/>
    </row>
    <row r="8" ht="15.75" customHeight="1">
      <c r="B8" s="6" t="s">
        <v>81</v>
      </c>
    </row>
    <row r="9" ht="15.75" customHeight="1">
      <c r="B9" s="6"/>
    </row>
    <row r="10" spans="2:4" ht="15.75" customHeight="1">
      <c r="B10" s="25" t="s">
        <v>99</v>
      </c>
      <c r="C10" s="25"/>
      <c r="D10" s="25"/>
    </row>
    <row r="11" ht="15.75" customHeight="1">
      <c r="B11" s="6"/>
    </row>
    <row r="12" ht="15.75" customHeight="1">
      <c r="B12" s="5"/>
    </row>
    <row r="13" spans="2:4" ht="21" customHeight="1">
      <c r="B13" s="23" t="s">
        <v>9</v>
      </c>
      <c r="C13" s="23" t="s">
        <v>100</v>
      </c>
      <c r="D13" s="23" t="s">
        <v>101</v>
      </c>
    </row>
    <row r="14" spans="2:4" ht="36" customHeight="1">
      <c r="B14" s="7" t="s">
        <v>82</v>
      </c>
      <c r="C14" s="8">
        <f>C16+C24+C28</f>
        <v>194100000</v>
      </c>
      <c r="D14" s="8">
        <f>D16+D24+D28</f>
        <v>200700000</v>
      </c>
    </row>
    <row r="15" spans="2:4" ht="16.5" customHeight="1">
      <c r="B15" s="20"/>
      <c r="C15" s="21"/>
      <c r="D15" s="21"/>
    </row>
    <row r="16" spans="2:4" ht="22.5" customHeight="1">
      <c r="B16" s="9" t="s">
        <v>10</v>
      </c>
      <c r="C16" s="10">
        <f>C17+C18+C19+C20+C21+C22</f>
        <v>187400000</v>
      </c>
      <c r="D16" s="10">
        <f>D17+D18+D19+D20+D21+D22</f>
        <v>193900000</v>
      </c>
    </row>
    <row r="17" spans="2:4" ht="15.75" customHeight="1">
      <c r="B17" s="3" t="s">
        <v>11</v>
      </c>
      <c r="C17" s="4">
        <v>92000000</v>
      </c>
      <c r="D17" s="4">
        <v>93000000</v>
      </c>
    </row>
    <row r="18" spans="2:4" ht="25.5">
      <c r="B18" s="3" t="s">
        <v>17</v>
      </c>
      <c r="C18" s="4">
        <v>28000000</v>
      </c>
      <c r="D18" s="4">
        <v>33000000</v>
      </c>
    </row>
    <row r="19" spans="2:4" ht="15.75" customHeight="1">
      <c r="B19" s="3" t="s">
        <v>12</v>
      </c>
      <c r="C19" s="4">
        <v>15700000</v>
      </c>
      <c r="D19" s="4">
        <v>16100000</v>
      </c>
    </row>
    <row r="20" spans="2:4" ht="25.5">
      <c r="B20" s="3" t="s">
        <v>18</v>
      </c>
      <c r="C20" s="4">
        <v>48000000</v>
      </c>
      <c r="D20" s="4">
        <v>48000000</v>
      </c>
    </row>
    <row r="21" spans="2:4" ht="25.5">
      <c r="B21" s="3" t="s">
        <v>19</v>
      </c>
      <c r="C21" s="4">
        <v>3400000</v>
      </c>
      <c r="D21" s="4">
        <v>3500000</v>
      </c>
    </row>
    <row r="22" spans="2:4" ht="15">
      <c r="B22" s="3" t="s">
        <v>20</v>
      </c>
      <c r="C22" s="4">
        <v>300000</v>
      </c>
      <c r="D22" s="4">
        <v>300000</v>
      </c>
    </row>
    <row r="23" spans="2:4" ht="15">
      <c r="B23" s="3"/>
      <c r="C23" s="4"/>
      <c r="D23" s="4"/>
    </row>
    <row r="24" spans="2:4" ht="22.5" customHeight="1">
      <c r="B24" s="9" t="s">
        <v>13</v>
      </c>
      <c r="C24" s="10">
        <f>C25+C26</f>
        <v>6600000</v>
      </c>
      <c r="D24" s="10">
        <f>D25+D26</f>
        <v>6700000</v>
      </c>
    </row>
    <row r="25" spans="2:4" ht="15.75" customHeight="1">
      <c r="B25" s="3" t="s">
        <v>91</v>
      </c>
      <c r="C25" s="4">
        <v>5400000</v>
      </c>
      <c r="D25" s="4">
        <v>5500000</v>
      </c>
    </row>
    <row r="26" spans="2:4" ht="15.75" customHeight="1">
      <c r="B26" s="3" t="s">
        <v>14</v>
      </c>
      <c r="C26" s="4">
        <v>1200000</v>
      </c>
      <c r="D26" s="4">
        <v>1200000</v>
      </c>
    </row>
    <row r="27" spans="2:4" ht="15.75" customHeight="1">
      <c r="B27" s="3"/>
      <c r="C27" s="4"/>
      <c r="D27" s="4"/>
    </row>
    <row r="28" spans="2:4" ht="22.5" customHeight="1">
      <c r="B28" s="9" t="s">
        <v>15</v>
      </c>
      <c r="C28" s="10">
        <f>C29</f>
        <v>100000</v>
      </c>
      <c r="D28" s="10">
        <f>D29</f>
        <v>100000</v>
      </c>
    </row>
    <row r="29" spans="2:4" ht="15.75" customHeight="1">
      <c r="B29" s="3" t="s">
        <v>16</v>
      </c>
      <c r="C29" s="4">
        <v>100000</v>
      </c>
      <c r="D29" s="4">
        <v>100000</v>
      </c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20.25" customHeight="1">
      <c r="B37" s="6" t="s">
        <v>83</v>
      </c>
    </row>
    <row r="38" ht="13.5" customHeight="1">
      <c r="B38" s="5"/>
    </row>
    <row r="39" spans="2:4" ht="30.75" customHeight="1">
      <c r="B39" s="26" t="s">
        <v>102</v>
      </c>
      <c r="C39" s="26"/>
      <c r="D39" s="26"/>
    </row>
    <row r="41" spans="2:4" ht="18.75" customHeight="1">
      <c r="B41" s="23" t="s">
        <v>9</v>
      </c>
      <c r="C41" s="23" t="s">
        <v>100</v>
      </c>
      <c r="D41" s="23" t="s">
        <v>101</v>
      </c>
    </row>
    <row r="42" spans="2:4" ht="38.25" customHeight="1">
      <c r="B42" s="7" t="s">
        <v>84</v>
      </c>
      <c r="C42" s="8">
        <f>C43+C55+C75+C152+C168</f>
        <v>194100000</v>
      </c>
      <c r="D42" s="8">
        <f>D43+D55+D75+D152+D168</f>
        <v>200700000</v>
      </c>
    </row>
    <row r="43" spans="2:4" ht="20.25" customHeight="1">
      <c r="B43" s="11" t="s">
        <v>24</v>
      </c>
      <c r="C43" s="12">
        <f>C44+C50</f>
        <v>1670000</v>
      </c>
      <c r="D43" s="12">
        <f>D44+D50</f>
        <v>1710000</v>
      </c>
    </row>
    <row r="44" spans="2:4" ht="15.75">
      <c r="B44" s="11" t="s">
        <v>87</v>
      </c>
      <c r="C44" s="12">
        <f>C45+C48</f>
        <v>1590000</v>
      </c>
      <c r="D44" s="12">
        <f>D45+D48</f>
        <v>1610000</v>
      </c>
    </row>
    <row r="45" spans="2:4" ht="15.75">
      <c r="B45" s="13" t="s">
        <v>39</v>
      </c>
      <c r="C45" s="14">
        <f>C46+C47</f>
        <v>1390000</v>
      </c>
      <c r="D45" s="14">
        <f>D46+D47</f>
        <v>1410000</v>
      </c>
    </row>
    <row r="46" spans="2:4" ht="15">
      <c r="B46" s="15" t="s">
        <v>1</v>
      </c>
      <c r="C46" s="2">
        <v>810000</v>
      </c>
      <c r="D46" s="2">
        <v>820000</v>
      </c>
    </row>
    <row r="47" spans="2:4" ht="15">
      <c r="B47" s="15" t="s">
        <v>2</v>
      </c>
      <c r="C47" s="2">
        <v>580000</v>
      </c>
      <c r="D47" s="2">
        <v>590000</v>
      </c>
    </row>
    <row r="48" spans="2:4" ht="15.75">
      <c r="B48" s="13" t="s">
        <v>40</v>
      </c>
      <c r="C48" s="14">
        <f>C49</f>
        <v>200000</v>
      </c>
      <c r="D48" s="14">
        <f>D49</f>
        <v>200000</v>
      </c>
    </row>
    <row r="49" spans="2:4" ht="15">
      <c r="B49" s="15" t="s">
        <v>21</v>
      </c>
      <c r="C49" s="2">
        <v>200000</v>
      </c>
      <c r="D49" s="2">
        <v>200000</v>
      </c>
    </row>
    <row r="50" spans="2:4" ht="15.75">
      <c r="B50" s="11" t="s">
        <v>25</v>
      </c>
      <c r="C50" s="12">
        <f>C51+C53</f>
        <v>80000</v>
      </c>
      <c r="D50" s="12">
        <f>D51+D53</f>
        <v>100000</v>
      </c>
    </row>
    <row r="51" spans="2:4" ht="15.75">
      <c r="B51" s="13" t="s">
        <v>41</v>
      </c>
      <c r="C51" s="14">
        <f>C52</f>
        <v>20000</v>
      </c>
      <c r="D51" s="14">
        <f>D52</f>
        <v>30000</v>
      </c>
    </row>
    <row r="52" spans="2:4" ht="15">
      <c r="B52" s="15" t="s">
        <v>1</v>
      </c>
      <c r="C52" s="2">
        <v>20000</v>
      </c>
      <c r="D52" s="2">
        <v>30000</v>
      </c>
    </row>
    <row r="53" spans="2:4" ht="15.75">
      <c r="B53" s="13" t="s">
        <v>42</v>
      </c>
      <c r="C53" s="14">
        <f>C54</f>
        <v>60000</v>
      </c>
      <c r="D53" s="14">
        <f>D54</f>
        <v>70000</v>
      </c>
    </row>
    <row r="54" spans="2:4" ht="15">
      <c r="B54" s="15" t="s">
        <v>1</v>
      </c>
      <c r="C54" s="2">
        <v>60000</v>
      </c>
      <c r="D54" s="2">
        <v>70000</v>
      </c>
    </row>
    <row r="55" spans="2:4" ht="22.5" customHeight="1">
      <c r="B55" s="11" t="s">
        <v>26</v>
      </c>
      <c r="C55" s="12">
        <f>C56+C67</f>
        <v>53980000</v>
      </c>
      <c r="D55" s="12">
        <f>D56+D67</f>
        <v>54230000</v>
      </c>
    </row>
    <row r="56" spans="2:4" ht="15.75">
      <c r="B56" s="11" t="s">
        <v>27</v>
      </c>
      <c r="C56" s="12">
        <f>C57</f>
        <v>34150000</v>
      </c>
      <c r="D56" s="12">
        <f>D57</f>
        <v>34270000</v>
      </c>
    </row>
    <row r="57" spans="2:4" ht="15.75">
      <c r="B57" s="13" t="s">
        <v>43</v>
      </c>
      <c r="C57" s="14">
        <f>SUM(C58:C66)</f>
        <v>34150000</v>
      </c>
      <c r="D57" s="14">
        <f>SUM(D58:D66)</f>
        <v>34270000</v>
      </c>
    </row>
    <row r="58" spans="2:4" ht="15">
      <c r="B58" s="15" t="s">
        <v>3</v>
      </c>
      <c r="C58" s="2">
        <v>11100000</v>
      </c>
      <c r="D58" s="2">
        <v>11100000</v>
      </c>
    </row>
    <row r="59" spans="2:4" ht="15">
      <c r="B59" s="15" t="s">
        <v>1</v>
      </c>
      <c r="C59" s="2">
        <v>6150000</v>
      </c>
      <c r="D59" s="2">
        <v>6200000</v>
      </c>
    </row>
    <row r="60" spans="2:4" ht="15">
      <c r="B60" s="15" t="s">
        <v>4</v>
      </c>
      <c r="C60" s="2">
        <v>900000</v>
      </c>
      <c r="D60" s="2">
        <v>970000</v>
      </c>
    </row>
    <row r="61" spans="2:4" ht="15">
      <c r="B61" s="15" t="s">
        <v>7</v>
      </c>
      <c r="C61" s="2">
        <v>2700000</v>
      </c>
      <c r="D61" s="2">
        <v>2700000</v>
      </c>
    </row>
    <row r="62" spans="2:4" ht="15">
      <c r="B62" s="15" t="s">
        <v>2</v>
      </c>
      <c r="C62" s="2">
        <v>700000</v>
      </c>
      <c r="D62" s="2">
        <v>700000</v>
      </c>
    </row>
    <row r="63" spans="2:4" ht="15">
      <c r="B63" s="15" t="s">
        <v>22</v>
      </c>
      <c r="C63" s="2">
        <v>5000000</v>
      </c>
      <c r="D63" s="2">
        <v>5000000</v>
      </c>
    </row>
    <row r="64" spans="2:4" ht="15">
      <c r="B64" s="15" t="s">
        <v>5</v>
      </c>
      <c r="C64" s="2">
        <v>500000</v>
      </c>
      <c r="D64" s="2">
        <v>500000</v>
      </c>
    </row>
    <row r="65" spans="2:4" ht="15">
      <c r="B65" s="15" t="s">
        <v>6</v>
      </c>
      <c r="C65" s="2">
        <v>200000</v>
      </c>
      <c r="D65" s="2">
        <v>200000</v>
      </c>
    </row>
    <row r="66" spans="2:4" ht="15">
      <c r="B66" s="15" t="s">
        <v>23</v>
      </c>
      <c r="C66" s="2">
        <v>6900000</v>
      </c>
      <c r="D66" s="2">
        <v>6900000</v>
      </c>
    </row>
    <row r="67" spans="2:4" ht="15.75">
      <c r="B67" s="11" t="s">
        <v>28</v>
      </c>
      <c r="C67" s="12">
        <f>C68</f>
        <v>19830000</v>
      </c>
      <c r="D67" s="12">
        <f>D68</f>
        <v>19960000</v>
      </c>
    </row>
    <row r="68" spans="2:4" ht="15.75">
      <c r="B68" s="13" t="s">
        <v>44</v>
      </c>
      <c r="C68" s="14">
        <f>SUM(C69:C73)</f>
        <v>19830000</v>
      </c>
      <c r="D68" s="14">
        <f>SUM(D69:D73)</f>
        <v>19960000</v>
      </c>
    </row>
    <row r="69" spans="2:4" ht="15">
      <c r="B69" s="15" t="s">
        <v>3</v>
      </c>
      <c r="C69" s="2">
        <v>8400000</v>
      </c>
      <c r="D69" s="2">
        <v>8500000</v>
      </c>
    </row>
    <row r="70" spans="2:4" ht="15">
      <c r="B70" s="15" t="s">
        <v>1</v>
      </c>
      <c r="C70" s="2">
        <v>1550000</v>
      </c>
      <c r="D70" s="2">
        <v>1580000</v>
      </c>
    </row>
    <row r="71" spans="2:4" ht="22.5">
      <c r="B71" s="15" t="s">
        <v>8</v>
      </c>
      <c r="C71" s="2">
        <v>80000</v>
      </c>
      <c r="D71" s="2">
        <v>80000</v>
      </c>
    </row>
    <row r="72" spans="2:4" ht="15">
      <c r="B72" s="15" t="s">
        <v>2</v>
      </c>
      <c r="C72" s="2">
        <v>2600000</v>
      </c>
      <c r="D72" s="2">
        <v>2600000</v>
      </c>
    </row>
    <row r="73" spans="2:4" ht="15">
      <c r="B73" s="15" t="s">
        <v>5</v>
      </c>
      <c r="C73" s="2">
        <v>7200000</v>
      </c>
      <c r="D73" s="2">
        <v>7200000</v>
      </c>
    </row>
    <row r="74" spans="2:4" ht="18.75" customHeight="1">
      <c r="B74" s="23" t="s">
        <v>9</v>
      </c>
      <c r="C74" s="23" t="s">
        <v>100</v>
      </c>
      <c r="D74" s="23" t="s">
        <v>101</v>
      </c>
    </row>
    <row r="75" spans="2:4" ht="22.5" customHeight="1">
      <c r="B75" s="11" t="s">
        <v>29</v>
      </c>
      <c r="C75" s="12">
        <f>C76+C98+C106+C112+C120+C127+C139</f>
        <v>89060000</v>
      </c>
      <c r="D75" s="12">
        <f>D76+D98+D106+D112+D120+D127+D139</f>
        <v>82170000</v>
      </c>
    </row>
    <row r="76" spans="2:4" ht="28.5" customHeight="1">
      <c r="B76" s="11" t="s">
        <v>30</v>
      </c>
      <c r="C76" s="12">
        <f>C77+C79+C81+C84+C87+C89+C91+C94+C96</f>
        <v>16830000</v>
      </c>
      <c r="D76" s="12">
        <f>D77+D79+D81+D84+D87+D89+D91+D94+D96</f>
        <v>9830000</v>
      </c>
    </row>
    <row r="77" spans="2:4" ht="15.75">
      <c r="B77" s="13" t="s">
        <v>45</v>
      </c>
      <c r="C77" s="14">
        <f>C78</f>
        <v>390000</v>
      </c>
      <c r="D77" s="14">
        <f>D78</f>
        <v>390000</v>
      </c>
    </row>
    <row r="78" spans="2:4" ht="15">
      <c r="B78" s="15" t="s">
        <v>2</v>
      </c>
      <c r="C78" s="2">
        <v>390000</v>
      </c>
      <c r="D78" s="2">
        <v>390000</v>
      </c>
    </row>
    <row r="79" spans="2:4" ht="15.75">
      <c r="B79" s="13" t="s">
        <v>46</v>
      </c>
      <c r="C79" s="14">
        <f>C80</f>
        <v>350000</v>
      </c>
      <c r="D79" s="14">
        <f>D80</f>
        <v>350000</v>
      </c>
    </row>
    <row r="80" spans="2:4" ht="15">
      <c r="B80" s="15" t="s">
        <v>2</v>
      </c>
      <c r="C80" s="2">
        <v>350000</v>
      </c>
      <c r="D80" s="2">
        <v>350000</v>
      </c>
    </row>
    <row r="81" spans="2:4" ht="15.75">
      <c r="B81" s="13" t="s">
        <v>47</v>
      </c>
      <c r="C81" s="14">
        <f>C82+C83</f>
        <v>2830000</v>
      </c>
      <c r="D81" s="14">
        <f>D82+D83</f>
        <v>830000</v>
      </c>
    </row>
    <row r="82" spans="2:4" ht="15">
      <c r="B82" s="15" t="s">
        <v>2</v>
      </c>
      <c r="C82" s="2">
        <v>830000</v>
      </c>
      <c r="D82" s="2">
        <v>830000</v>
      </c>
    </row>
    <row r="83" spans="2:4" ht="15">
      <c r="B83" s="15" t="s">
        <v>6</v>
      </c>
      <c r="C83" s="2">
        <v>2000000</v>
      </c>
      <c r="D83" s="2">
        <v>0</v>
      </c>
    </row>
    <row r="84" spans="2:4" ht="15.75">
      <c r="B84" s="13" t="s">
        <v>48</v>
      </c>
      <c r="C84" s="14">
        <f>C85+C86</f>
        <v>7300000</v>
      </c>
      <c r="D84" s="14">
        <f>D85+D86</f>
        <v>2300000</v>
      </c>
    </row>
    <row r="85" spans="2:4" ht="15">
      <c r="B85" s="15" t="s">
        <v>1</v>
      </c>
      <c r="C85" s="2">
        <v>300000</v>
      </c>
      <c r="D85" s="2">
        <v>300000</v>
      </c>
    </row>
    <row r="86" spans="2:4" ht="15">
      <c r="B86" s="15" t="s">
        <v>5</v>
      </c>
      <c r="C86" s="2">
        <v>7000000</v>
      </c>
      <c r="D86" s="2">
        <v>2000000</v>
      </c>
    </row>
    <row r="87" spans="2:4" ht="15.75">
      <c r="B87" s="13" t="s">
        <v>49</v>
      </c>
      <c r="C87" s="14">
        <f>C88</f>
        <v>4550000</v>
      </c>
      <c r="D87" s="14">
        <f>D88</f>
        <v>4550000</v>
      </c>
    </row>
    <row r="88" spans="2:4" ht="22.5">
      <c r="B88" s="15" t="s">
        <v>8</v>
      </c>
      <c r="C88" s="2">
        <v>4550000</v>
      </c>
      <c r="D88" s="2">
        <v>4550000</v>
      </c>
    </row>
    <row r="89" spans="2:4" ht="15.75">
      <c r="B89" s="13" t="s">
        <v>50</v>
      </c>
      <c r="C89" s="14">
        <f>C90</f>
        <v>450000</v>
      </c>
      <c r="D89" s="14">
        <f>D90</f>
        <v>450000</v>
      </c>
    </row>
    <row r="90" spans="2:4" ht="15">
      <c r="B90" s="15" t="s">
        <v>2</v>
      </c>
      <c r="C90" s="2">
        <v>450000</v>
      </c>
      <c r="D90" s="2">
        <v>450000</v>
      </c>
    </row>
    <row r="91" spans="2:4" ht="15.75">
      <c r="B91" s="13" t="s">
        <v>51</v>
      </c>
      <c r="C91" s="14">
        <f>C92+C93</f>
        <v>530000</v>
      </c>
      <c r="D91" s="14">
        <f>D92+D93</f>
        <v>530000</v>
      </c>
    </row>
    <row r="92" spans="2:4" ht="22.5">
      <c r="B92" s="15" t="s">
        <v>8</v>
      </c>
      <c r="C92" s="2">
        <v>450000</v>
      </c>
      <c r="D92" s="2">
        <v>450000</v>
      </c>
    </row>
    <row r="93" spans="2:4" ht="15">
      <c r="B93" s="15" t="s">
        <v>2</v>
      </c>
      <c r="C93" s="2">
        <v>80000</v>
      </c>
      <c r="D93" s="2">
        <v>80000</v>
      </c>
    </row>
    <row r="94" spans="2:4" ht="15.75">
      <c r="B94" s="13" t="s">
        <v>52</v>
      </c>
      <c r="C94" s="14">
        <f>C95</f>
        <v>180000</v>
      </c>
      <c r="D94" s="14">
        <f>D95</f>
        <v>180000</v>
      </c>
    </row>
    <row r="95" spans="2:4" ht="15">
      <c r="B95" s="15" t="s">
        <v>2</v>
      </c>
      <c r="C95" s="2">
        <v>180000</v>
      </c>
      <c r="D95" s="2">
        <v>180000</v>
      </c>
    </row>
    <row r="96" spans="2:4" ht="15.75">
      <c r="B96" s="13" t="s">
        <v>92</v>
      </c>
      <c r="C96" s="14">
        <f>C97</f>
        <v>250000</v>
      </c>
      <c r="D96" s="14">
        <f>D97</f>
        <v>250000</v>
      </c>
    </row>
    <row r="97" spans="2:4" ht="15">
      <c r="B97" s="15" t="s">
        <v>1</v>
      </c>
      <c r="C97" s="2">
        <v>250000</v>
      </c>
      <c r="D97" s="2">
        <v>250000</v>
      </c>
    </row>
    <row r="98" spans="2:4" ht="15.75">
      <c r="B98" s="11" t="s">
        <v>31</v>
      </c>
      <c r="C98" s="12">
        <f>C99+C103</f>
        <v>14078000</v>
      </c>
      <c r="D98" s="12">
        <f>D99+D103</f>
        <v>14328000</v>
      </c>
    </row>
    <row r="99" spans="2:4" ht="15.75">
      <c r="B99" s="13" t="s">
        <v>53</v>
      </c>
      <c r="C99" s="14">
        <f>C101+C100+C102</f>
        <v>7478000</v>
      </c>
      <c r="D99" s="14">
        <f>D101+D100+D102</f>
        <v>7528000</v>
      </c>
    </row>
    <row r="100" spans="2:4" ht="15">
      <c r="B100" s="15" t="s">
        <v>3</v>
      </c>
      <c r="C100" s="2">
        <v>210000</v>
      </c>
      <c r="D100" s="2">
        <v>210000</v>
      </c>
    </row>
    <row r="101" spans="2:4" ht="15">
      <c r="B101" s="15" t="s">
        <v>1</v>
      </c>
      <c r="C101" s="2">
        <v>7250000</v>
      </c>
      <c r="D101" s="2">
        <v>7300000</v>
      </c>
    </row>
    <row r="102" spans="2:4" ht="15">
      <c r="B102" s="15" t="s">
        <v>4</v>
      </c>
      <c r="C102" s="2">
        <v>18000</v>
      </c>
      <c r="D102" s="2">
        <v>18000</v>
      </c>
    </row>
    <row r="103" spans="2:4" ht="15.75">
      <c r="B103" s="13" t="s">
        <v>54</v>
      </c>
      <c r="C103" s="14">
        <f>C104+C105</f>
        <v>6600000</v>
      </c>
      <c r="D103" s="14">
        <f>D104+D105</f>
        <v>6800000</v>
      </c>
    </row>
    <row r="104" spans="2:4" ht="15">
      <c r="B104" s="15" t="s">
        <v>5</v>
      </c>
      <c r="C104" s="2">
        <v>5300000</v>
      </c>
      <c r="D104" s="2">
        <v>5300000</v>
      </c>
    </row>
    <row r="105" spans="2:4" ht="15">
      <c r="B105" s="15" t="s">
        <v>6</v>
      </c>
      <c r="C105" s="2">
        <v>1300000</v>
      </c>
      <c r="D105" s="2">
        <v>1500000</v>
      </c>
    </row>
    <row r="106" spans="2:4" ht="15.75">
      <c r="B106" s="11" t="s">
        <v>32</v>
      </c>
      <c r="C106" s="12">
        <f>C107</f>
        <v>29170000</v>
      </c>
      <c r="D106" s="12">
        <f>D107</f>
        <v>28220000</v>
      </c>
    </row>
    <row r="107" spans="2:4" ht="27" customHeight="1">
      <c r="B107" s="13" t="s">
        <v>55</v>
      </c>
      <c r="C107" s="14">
        <f>C108+C109+C110+C111</f>
        <v>29170000</v>
      </c>
      <c r="D107" s="14">
        <f>D108+D109+D110+D111</f>
        <v>28220000</v>
      </c>
    </row>
    <row r="108" spans="2:4" ht="15">
      <c r="B108" s="15" t="s">
        <v>3</v>
      </c>
      <c r="C108" s="2">
        <v>17400000</v>
      </c>
      <c r="D108" s="2">
        <v>17450000</v>
      </c>
    </row>
    <row r="109" spans="2:4" ht="15">
      <c r="B109" s="15" t="s">
        <v>1</v>
      </c>
      <c r="C109" s="2">
        <v>9900000</v>
      </c>
      <c r="D109" s="2">
        <v>9900000</v>
      </c>
    </row>
    <row r="110" spans="2:4" ht="15">
      <c r="B110" s="15" t="s">
        <v>5</v>
      </c>
      <c r="C110" s="2">
        <v>1570000</v>
      </c>
      <c r="D110" s="2">
        <v>570000</v>
      </c>
    </row>
    <row r="111" spans="2:4" ht="15">
      <c r="B111" s="15" t="s">
        <v>6</v>
      </c>
      <c r="C111" s="2">
        <v>300000</v>
      </c>
      <c r="D111" s="2">
        <v>300000</v>
      </c>
    </row>
    <row r="112" spans="2:4" ht="15.75">
      <c r="B112" s="11" t="s">
        <v>33</v>
      </c>
      <c r="C112" s="12">
        <f>C113+C116</f>
        <v>4540000</v>
      </c>
      <c r="D112" s="12">
        <f>D113+D116</f>
        <v>5090000</v>
      </c>
    </row>
    <row r="113" spans="2:4" ht="15.75">
      <c r="B113" s="13" t="s">
        <v>56</v>
      </c>
      <c r="C113" s="14">
        <f>SUM(C114:C115)</f>
        <v>2670000</v>
      </c>
      <c r="D113" s="14">
        <f>SUM(D114:D115)</f>
        <v>2670000</v>
      </c>
    </row>
    <row r="114" spans="2:4" ht="15">
      <c r="B114" s="15" t="s">
        <v>3</v>
      </c>
      <c r="C114" s="2">
        <v>1900000</v>
      </c>
      <c r="D114" s="2">
        <v>1900000</v>
      </c>
    </row>
    <row r="115" spans="2:4" ht="15">
      <c r="B115" s="15" t="s">
        <v>1</v>
      </c>
      <c r="C115" s="2">
        <v>770000</v>
      </c>
      <c r="D115" s="2">
        <v>770000</v>
      </c>
    </row>
    <row r="116" spans="2:4" ht="15.75">
      <c r="B116" s="13" t="s">
        <v>57</v>
      </c>
      <c r="C116" s="14">
        <f>C117+C118</f>
        <v>1870000</v>
      </c>
      <c r="D116" s="14">
        <f>D117+D118</f>
        <v>2420000</v>
      </c>
    </row>
    <row r="117" spans="2:4" ht="15">
      <c r="B117" s="15" t="s">
        <v>1</v>
      </c>
      <c r="C117" s="2">
        <v>720000</v>
      </c>
      <c r="D117" s="2">
        <v>720000</v>
      </c>
    </row>
    <row r="118" spans="2:4" ht="15">
      <c r="B118" s="15" t="s">
        <v>5</v>
      </c>
      <c r="C118" s="2">
        <v>1150000</v>
      </c>
      <c r="D118" s="2">
        <v>1700000</v>
      </c>
    </row>
    <row r="119" spans="2:4" ht="18.75" customHeight="1">
      <c r="B119" s="23" t="s">
        <v>9</v>
      </c>
      <c r="C119" s="23" t="s">
        <v>100</v>
      </c>
      <c r="D119" s="23" t="s">
        <v>101</v>
      </c>
    </row>
    <row r="120" spans="2:4" ht="15.75">
      <c r="B120" s="11" t="s">
        <v>34</v>
      </c>
      <c r="C120" s="12">
        <f>C121+C125</f>
        <v>5810000</v>
      </c>
      <c r="D120" s="12">
        <f>D121+D125</f>
        <v>5920000</v>
      </c>
    </row>
    <row r="121" spans="2:4" ht="15.75">
      <c r="B121" s="13" t="s">
        <v>104</v>
      </c>
      <c r="C121" s="14">
        <f>SUM(C122:C124)</f>
        <v>5720000</v>
      </c>
      <c r="D121" s="14">
        <f>SUM(D122:D124)</f>
        <v>5830000</v>
      </c>
    </row>
    <row r="122" spans="2:4" ht="15">
      <c r="B122" s="15" t="s">
        <v>3</v>
      </c>
      <c r="C122" s="2">
        <v>3150000</v>
      </c>
      <c r="D122" s="2">
        <v>3150000</v>
      </c>
    </row>
    <row r="123" spans="2:4" ht="15">
      <c r="B123" s="15" t="s">
        <v>1</v>
      </c>
      <c r="C123" s="2">
        <v>1370000</v>
      </c>
      <c r="D123" s="2">
        <v>1380000</v>
      </c>
    </row>
    <row r="124" spans="2:4" ht="15">
      <c r="B124" s="15" t="s">
        <v>5</v>
      </c>
      <c r="C124" s="2">
        <v>1200000</v>
      </c>
      <c r="D124" s="2">
        <v>1300000</v>
      </c>
    </row>
    <row r="125" spans="2:4" ht="15.75">
      <c r="B125" s="13" t="s">
        <v>58</v>
      </c>
      <c r="C125" s="14">
        <f>C126</f>
        <v>90000</v>
      </c>
      <c r="D125" s="14">
        <f>D126</f>
        <v>90000</v>
      </c>
    </row>
    <row r="126" spans="2:4" ht="15">
      <c r="B126" s="15" t="s">
        <v>1</v>
      </c>
      <c r="C126" s="2">
        <v>90000</v>
      </c>
      <c r="D126" s="2">
        <v>90000</v>
      </c>
    </row>
    <row r="127" spans="2:4" ht="15.75">
      <c r="B127" s="11" t="s">
        <v>88</v>
      </c>
      <c r="C127" s="12">
        <f>C128+C132+C135+C137</f>
        <v>6220000</v>
      </c>
      <c r="D127" s="12">
        <f>D128+D132+D135+D137</f>
        <v>6340000</v>
      </c>
    </row>
    <row r="128" spans="2:4" ht="15.75">
      <c r="B128" s="13" t="s">
        <v>59</v>
      </c>
      <c r="C128" s="14">
        <f>SUM(C129:C131)</f>
        <v>2880000</v>
      </c>
      <c r="D128" s="14">
        <f>SUM(D129:D131)</f>
        <v>2900000</v>
      </c>
    </row>
    <row r="129" spans="2:4" ht="15">
      <c r="B129" s="15" t="s">
        <v>3</v>
      </c>
      <c r="C129" s="2">
        <v>2050000</v>
      </c>
      <c r="D129" s="2">
        <v>2050000</v>
      </c>
    </row>
    <row r="130" spans="2:4" ht="15">
      <c r="B130" s="15" t="s">
        <v>1</v>
      </c>
      <c r="C130" s="2">
        <v>780000</v>
      </c>
      <c r="D130" s="2">
        <v>800000</v>
      </c>
    </row>
    <row r="131" spans="2:4" ht="15">
      <c r="B131" s="15" t="s">
        <v>5</v>
      </c>
      <c r="C131" s="2">
        <v>50000</v>
      </c>
      <c r="D131" s="2">
        <v>50000</v>
      </c>
    </row>
    <row r="132" spans="2:4" ht="15.75">
      <c r="B132" s="13" t="s">
        <v>60</v>
      </c>
      <c r="C132" s="14">
        <f>C133+C134</f>
        <v>1240000</v>
      </c>
      <c r="D132" s="14">
        <f>D133+D134</f>
        <v>1290000</v>
      </c>
    </row>
    <row r="133" spans="2:4" ht="15">
      <c r="B133" s="15" t="s">
        <v>1</v>
      </c>
      <c r="C133" s="2">
        <v>1200000</v>
      </c>
      <c r="D133" s="2">
        <v>1250000</v>
      </c>
    </row>
    <row r="134" spans="2:4" ht="15">
      <c r="B134" s="15" t="s">
        <v>5</v>
      </c>
      <c r="C134" s="2">
        <v>40000</v>
      </c>
      <c r="D134" s="2">
        <v>40000</v>
      </c>
    </row>
    <row r="135" spans="2:4" ht="15.75">
      <c r="B135" s="13" t="s">
        <v>61</v>
      </c>
      <c r="C135" s="14">
        <f>C136</f>
        <v>300000</v>
      </c>
      <c r="D135" s="14">
        <f>D136</f>
        <v>300000</v>
      </c>
    </row>
    <row r="136" spans="2:4" ht="15">
      <c r="B136" s="15" t="s">
        <v>1</v>
      </c>
      <c r="C136" s="2">
        <v>300000</v>
      </c>
      <c r="D136" s="2">
        <v>300000</v>
      </c>
    </row>
    <row r="137" spans="2:4" ht="15.75">
      <c r="B137" s="13" t="s">
        <v>62</v>
      </c>
      <c r="C137" s="14">
        <f>C138</f>
        <v>1800000</v>
      </c>
      <c r="D137" s="14">
        <f>D138</f>
        <v>1850000</v>
      </c>
    </row>
    <row r="138" spans="2:4" ht="15">
      <c r="B138" s="15" t="s">
        <v>1</v>
      </c>
      <c r="C138" s="2">
        <v>1800000</v>
      </c>
      <c r="D138" s="2">
        <v>1850000</v>
      </c>
    </row>
    <row r="139" spans="2:4" ht="15.75">
      <c r="B139" s="11" t="s">
        <v>35</v>
      </c>
      <c r="C139" s="12">
        <f>C140+C143+C150</f>
        <v>12412000</v>
      </c>
      <c r="D139" s="12">
        <f>D140+D143+D150</f>
        <v>12442000</v>
      </c>
    </row>
    <row r="140" spans="2:4" ht="15.75">
      <c r="B140" s="13" t="s">
        <v>63</v>
      </c>
      <c r="C140" s="14">
        <f>C141+C142</f>
        <v>4902000</v>
      </c>
      <c r="D140" s="14">
        <f>D141+D142</f>
        <v>4902000</v>
      </c>
    </row>
    <row r="141" spans="2:4" ht="12.75" customHeight="1">
      <c r="B141" s="15" t="s">
        <v>8</v>
      </c>
      <c r="C141" s="2">
        <v>52000</v>
      </c>
      <c r="D141" s="2">
        <v>52000</v>
      </c>
    </row>
    <row r="142" spans="2:4" ht="15">
      <c r="B142" s="15" t="s">
        <v>2</v>
      </c>
      <c r="C142" s="2">
        <v>4850000</v>
      </c>
      <c r="D142" s="2">
        <v>4850000</v>
      </c>
    </row>
    <row r="143" spans="2:4" ht="15.75">
      <c r="B143" s="13" t="s">
        <v>64</v>
      </c>
      <c r="C143" s="14">
        <f>SUM(C144:C149)</f>
        <v>7320000</v>
      </c>
      <c r="D143" s="14">
        <f>SUM(D144:D149)</f>
        <v>7320000</v>
      </c>
    </row>
    <row r="144" spans="2:4" ht="15">
      <c r="B144" s="15" t="s">
        <v>3</v>
      </c>
      <c r="C144" s="2">
        <v>1950000</v>
      </c>
      <c r="D144" s="2">
        <v>1950000</v>
      </c>
    </row>
    <row r="145" spans="2:4" ht="15">
      <c r="B145" s="15" t="s">
        <v>1</v>
      </c>
      <c r="C145" s="2">
        <v>2650000</v>
      </c>
      <c r="D145" s="2">
        <v>2650000</v>
      </c>
    </row>
    <row r="146" spans="2:4" ht="15">
      <c r="B146" s="15" t="s">
        <v>4</v>
      </c>
      <c r="C146" s="2">
        <v>270000</v>
      </c>
      <c r="D146" s="2">
        <v>270000</v>
      </c>
    </row>
    <row r="147" spans="2:4" ht="15">
      <c r="B147" s="15" t="s">
        <v>5</v>
      </c>
      <c r="C147" s="2">
        <v>50000</v>
      </c>
      <c r="D147" s="2">
        <v>50000</v>
      </c>
    </row>
    <row r="148" spans="2:4" ht="15">
      <c r="B148" s="15" t="s">
        <v>6</v>
      </c>
      <c r="C148" s="2">
        <v>500000</v>
      </c>
      <c r="D148" s="2">
        <v>500000</v>
      </c>
    </row>
    <row r="149" spans="2:4" ht="15">
      <c r="B149" s="15" t="s">
        <v>23</v>
      </c>
      <c r="C149" s="2">
        <v>1900000</v>
      </c>
      <c r="D149" s="2">
        <v>1900000</v>
      </c>
    </row>
    <row r="150" spans="2:4" ht="15.75">
      <c r="B150" s="13" t="s">
        <v>65</v>
      </c>
      <c r="C150" s="14">
        <f>C151</f>
        <v>190000</v>
      </c>
      <c r="D150" s="14">
        <f>D151</f>
        <v>220000</v>
      </c>
    </row>
    <row r="151" spans="2:4" ht="15">
      <c r="B151" s="15" t="s">
        <v>2</v>
      </c>
      <c r="C151" s="2">
        <v>190000</v>
      </c>
      <c r="D151" s="2">
        <v>220000</v>
      </c>
    </row>
    <row r="152" spans="2:4" ht="27.75" customHeight="1">
      <c r="B152" s="11" t="s">
        <v>36</v>
      </c>
      <c r="C152" s="12">
        <f>C153</f>
        <v>3200000</v>
      </c>
      <c r="D152" s="12">
        <f>D153</f>
        <v>3600000</v>
      </c>
    </row>
    <row r="153" spans="2:4" ht="25.5">
      <c r="B153" s="11" t="s">
        <v>37</v>
      </c>
      <c r="C153" s="12">
        <f>C154+C156+C158+C160+C162+C164</f>
        <v>3200000</v>
      </c>
      <c r="D153" s="12">
        <f>D154+D156+D158+D160+D162+D164</f>
        <v>3600000</v>
      </c>
    </row>
    <row r="154" spans="2:4" ht="15.75">
      <c r="B154" s="13" t="s">
        <v>66</v>
      </c>
      <c r="C154" s="14">
        <f>C155</f>
        <v>500000</v>
      </c>
      <c r="D154" s="14">
        <f>D155</f>
        <v>600000</v>
      </c>
    </row>
    <row r="155" spans="2:4" ht="15">
      <c r="B155" s="15" t="s">
        <v>22</v>
      </c>
      <c r="C155" s="2">
        <v>500000</v>
      </c>
      <c r="D155" s="2">
        <v>600000</v>
      </c>
    </row>
    <row r="156" spans="2:4" ht="15.75">
      <c r="B156" s="13" t="s">
        <v>67</v>
      </c>
      <c r="C156" s="14">
        <f>C157</f>
        <v>500000</v>
      </c>
      <c r="D156" s="14">
        <f>D157</f>
        <v>500000</v>
      </c>
    </row>
    <row r="157" spans="2:4" ht="15">
      <c r="B157" s="15" t="s">
        <v>22</v>
      </c>
      <c r="C157" s="2">
        <v>500000</v>
      </c>
      <c r="D157" s="2">
        <v>500000</v>
      </c>
    </row>
    <row r="158" spans="2:4" ht="15.75">
      <c r="B158" s="13" t="s">
        <v>68</v>
      </c>
      <c r="C158" s="14">
        <f>C159</f>
        <v>400000</v>
      </c>
      <c r="D158" s="14">
        <f>D159</f>
        <v>500000</v>
      </c>
    </row>
    <row r="159" spans="2:4" ht="15">
      <c r="B159" s="15" t="s">
        <v>22</v>
      </c>
      <c r="C159" s="2">
        <v>400000</v>
      </c>
      <c r="D159" s="2">
        <v>500000</v>
      </c>
    </row>
    <row r="160" spans="2:4" ht="15.75">
      <c r="B160" s="13" t="s">
        <v>69</v>
      </c>
      <c r="C160" s="14">
        <f>C161</f>
        <v>700000</v>
      </c>
      <c r="D160" s="14">
        <f>D161</f>
        <v>700000</v>
      </c>
    </row>
    <row r="161" spans="2:4" ht="15">
      <c r="B161" s="15" t="s">
        <v>22</v>
      </c>
      <c r="C161" s="2">
        <v>700000</v>
      </c>
      <c r="D161" s="2">
        <v>700000</v>
      </c>
    </row>
    <row r="162" spans="2:4" ht="15.75">
      <c r="B162" s="13" t="s">
        <v>70</v>
      </c>
      <c r="C162" s="14">
        <f>C163</f>
        <v>300000</v>
      </c>
      <c r="D162" s="14">
        <f>D163</f>
        <v>300000</v>
      </c>
    </row>
    <row r="163" spans="2:4" ht="15">
      <c r="B163" s="15" t="s">
        <v>22</v>
      </c>
      <c r="C163" s="2">
        <v>300000</v>
      </c>
      <c r="D163" s="2">
        <v>300000</v>
      </c>
    </row>
    <row r="164" spans="2:4" ht="15.75">
      <c r="B164" s="13" t="s">
        <v>71</v>
      </c>
      <c r="C164" s="14">
        <f>C165+C166</f>
        <v>800000</v>
      </c>
      <c r="D164" s="14">
        <f>D165+D166</f>
        <v>1000000</v>
      </c>
    </row>
    <row r="165" spans="2:4" ht="12.75" customHeight="1">
      <c r="B165" s="15" t="s">
        <v>22</v>
      </c>
      <c r="C165" s="2">
        <v>500000</v>
      </c>
      <c r="D165" s="2">
        <v>600000</v>
      </c>
    </row>
    <row r="166" spans="2:4" ht="15">
      <c r="B166" s="15" t="s">
        <v>5</v>
      </c>
      <c r="C166" s="2">
        <v>300000</v>
      </c>
      <c r="D166" s="2">
        <v>400000</v>
      </c>
    </row>
    <row r="167" spans="2:4" ht="19.5" customHeight="1">
      <c r="B167" s="23" t="s">
        <v>9</v>
      </c>
      <c r="C167" s="23" t="s">
        <v>100</v>
      </c>
      <c r="D167" s="23" t="s">
        <v>101</v>
      </c>
    </row>
    <row r="168" spans="2:4" ht="32.25" customHeight="1">
      <c r="B168" s="11" t="s">
        <v>95</v>
      </c>
      <c r="C168" s="12">
        <f>C169+C199</f>
        <v>46190000</v>
      </c>
      <c r="D168" s="12">
        <f>D169+D199</f>
        <v>58990000</v>
      </c>
    </row>
    <row r="169" spans="2:4" ht="15.75">
      <c r="B169" s="11" t="s">
        <v>38</v>
      </c>
      <c r="C169" s="12">
        <f>C170+C172+C174+C177+C180+C182+C185+C188+C190+C192+C194+C196</f>
        <v>41790000</v>
      </c>
      <c r="D169" s="12">
        <f>D170+D172+D174+D177+D180+D182+D185+D188+D190+D192+D194+D196</f>
        <v>54590000</v>
      </c>
    </row>
    <row r="170" spans="2:4" ht="25.5">
      <c r="B170" s="13" t="s">
        <v>72</v>
      </c>
      <c r="C170" s="14">
        <f>C171</f>
        <v>100000</v>
      </c>
      <c r="D170" s="14">
        <f>D171</f>
        <v>100000</v>
      </c>
    </row>
    <row r="171" spans="2:4" ht="15">
      <c r="B171" s="15" t="s">
        <v>1</v>
      </c>
      <c r="C171" s="2">
        <v>100000</v>
      </c>
      <c r="D171" s="2">
        <v>100000</v>
      </c>
    </row>
    <row r="172" spans="2:4" ht="15.75">
      <c r="B172" s="13" t="s">
        <v>73</v>
      </c>
      <c r="C172" s="14">
        <f>C173</f>
        <v>4200000</v>
      </c>
      <c r="D172" s="14">
        <f>D173</f>
        <v>4300000</v>
      </c>
    </row>
    <row r="173" spans="2:4" ht="15">
      <c r="B173" s="15" t="s">
        <v>1</v>
      </c>
      <c r="C173" s="2">
        <v>4200000</v>
      </c>
      <c r="D173" s="2">
        <v>4300000</v>
      </c>
    </row>
    <row r="174" spans="2:4" ht="15.75">
      <c r="B174" s="13" t="s">
        <v>74</v>
      </c>
      <c r="C174" s="14">
        <f>C175+C176</f>
        <v>4400000</v>
      </c>
      <c r="D174" s="14">
        <f>D175+D176</f>
        <v>4500000</v>
      </c>
    </row>
    <row r="175" spans="2:4" ht="15">
      <c r="B175" s="15" t="s">
        <v>1</v>
      </c>
      <c r="C175" s="2">
        <v>3800000</v>
      </c>
      <c r="D175" s="2">
        <v>3900000</v>
      </c>
    </row>
    <row r="176" spans="2:4" ht="15">
      <c r="B176" s="15" t="s">
        <v>5</v>
      </c>
      <c r="C176" s="2">
        <v>600000</v>
      </c>
      <c r="D176" s="2">
        <v>600000</v>
      </c>
    </row>
    <row r="177" spans="2:4" ht="15.75">
      <c r="B177" s="13" t="s">
        <v>75</v>
      </c>
      <c r="C177" s="14">
        <f>C178+C179</f>
        <v>4700000</v>
      </c>
      <c r="D177" s="14">
        <f>D178+D179</f>
        <v>4700000</v>
      </c>
    </row>
    <row r="178" spans="2:4" ht="15">
      <c r="B178" s="15" t="s">
        <v>1</v>
      </c>
      <c r="C178" s="2">
        <v>3500000</v>
      </c>
      <c r="D178" s="2">
        <v>3500000</v>
      </c>
    </row>
    <row r="179" spans="2:4" ht="15">
      <c r="B179" s="15" t="s">
        <v>5</v>
      </c>
      <c r="C179" s="2">
        <v>1200000</v>
      </c>
      <c r="D179" s="2">
        <v>1200000</v>
      </c>
    </row>
    <row r="180" spans="2:4" ht="15.75">
      <c r="B180" s="13" t="s">
        <v>76</v>
      </c>
      <c r="C180" s="14">
        <f>C181</f>
        <v>750000</v>
      </c>
      <c r="D180" s="14">
        <f>D181</f>
        <v>750000</v>
      </c>
    </row>
    <row r="181" spans="2:4" ht="15">
      <c r="B181" s="15" t="s">
        <v>1</v>
      </c>
      <c r="C181" s="2">
        <v>750000</v>
      </c>
      <c r="D181" s="2">
        <v>750000</v>
      </c>
    </row>
    <row r="182" spans="2:4" ht="15.75">
      <c r="B182" s="13" t="s">
        <v>77</v>
      </c>
      <c r="C182" s="14">
        <f>C183+C184</f>
        <v>9000000</v>
      </c>
      <c r="D182" s="14">
        <f>D183+D184</f>
        <v>8500000</v>
      </c>
    </row>
    <row r="183" spans="2:4" ht="15">
      <c r="B183" s="15" t="s">
        <v>1</v>
      </c>
      <c r="C183" s="2">
        <v>6000000</v>
      </c>
      <c r="D183" s="2">
        <v>6000000</v>
      </c>
    </row>
    <row r="184" spans="2:4" ht="15">
      <c r="B184" s="15" t="s">
        <v>5</v>
      </c>
      <c r="C184" s="2">
        <v>3000000</v>
      </c>
      <c r="D184" s="2">
        <v>2500000</v>
      </c>
    </row>
    <row r="185" spans="2:4" ht="15.75">
      <c r="B185" s="13" t="s">
        <v>78</v>
      </c>
      <c r="C185" s="14">
        <f>SUM(C186:C187)</f>
        <v>11000000</v>
      </c>
      <c r="D185" s="14">
        <f>SUM(D186:D187)</f>
        <v>17400000</v>
      </c>
    </row>
    <row r="186" spans="2:4" ht="15">
      <c r="B186" s="15" t="s">
        <v>22</v>
      </c>
      <c r="C186" s="2">
        <v>1500000</v>
      </c>
      <c r="D186" s="2">
        <v>300000</v>
      </c>
    </row>
    <row r="187" spans="2:4" ht="15">
      <c r="B187" s="15" t="s">
        <v>5</v>
      </c>
      <c r="C187" s="2">
        <v>9500000</v>
      </c>
      <c r="D187" s="2">
        <v>17100000</v>
      </c>
    </row>
    <row r="188" spans="2:4" ht="25.5">
      <c r="B188" s="13" t="s">
        <v>79</v>
      </c>
      <c r="C188" s="14">
        <f>C189</f>
        <v>1300000</v>
      </c>
      <c r="D188" s="14">
        <f>D189</f>
        <v>9000000</v>
      </c>
    </row>
    <row r="189" spans="2:4" ht="15">
      <c r="B189" s="15" t="s">
        <v>5</v>
      </c>
      <c r="C189" s="2">
        <v>1300000</v>
      </c>
      <c r="D189" s="2">
        <v>9000000</v>
      </c>
    </row>
    <row r="190" spans="2:4" ht="25.5">
      <c r="B190" s="13" t="s">
        <v>90</v>
      </c>
      <c r="C190" s="14">
        <f>C191</f>
        <v>3000000</v>
      </c>
      <c r="D190" s="14">
        <f>D191</f>
        <v>2000000</v>
      </c>
    </row>
    <row r="191" spans="2:4" ht="15">
      <c r="B191" s="15" t="s">
        <v>5</v>
      </c>
      <c r="C191" s="2">
        <v>3000000</v>
      </c>
      <c r="D191" s="2">
        <v>2000000</v>
      </c>
    </row>
    <row r="192" spans="2:4" ht="25.5">
      <c r="B192" s="13" t="s">
        <v>89</v>
      </c>
      <c r="C192" s="14">
        <f>C193</f>
        <v>540000</v>
      </c>
      <c r="D192" s="14">
        <f>D193</f>
        <v>540000</v>
      </c>
    </row>
    <row r="193" spans="2:4" ht="15">
      <c r="B193" s="15" t="s">
        <v>1</v>
      </c>
      <c r="C193" s="2">
        <v>540000</v>
      </c>
      <c r="D193" s="2">
        <v>540000</v>
      </c>
    </row>
    <row r="194" spans="2:4" ht="38.25">
      <c r="B194" s="13" t="s">
        <v>80</v>
      </c>
      <c r="C194" s="14">
        <f>C195</f>
        <v>600000</v>
      </c>
      <c r="D194" s="14">
        <f>D195</f>
        <v>600000</v>
      </c>
    </row>
    <row r="195" spans="2:4" ht="15">
      <c r="B195" s="15" t="s">
        <v>1</v>
      </c>
      <c r="C195" s="2">
        <v>600000</v>
      </c>
      <c r="D195" s="2">
        <v>600000</v>
      </c>
    </row>
    <row r="196" spans="2:4" ht="15.75">
      <c r="B196" s="13" t="s">
        <v>97</v>
      </c>
      <c r="C196" s="14">
        <f>C197</f>
        <v>2200000</v>
      </c>
      <c r="D196" s="14">
        <f>D197</f>
        <v>2200000</v>
      </c>
    </row>
    <row r="197" spans="2:4" ht="15">
      <c r="B197" s="15" t="s">
        <v>1</v>
      </c>
      <c r="C197" s="2">
        <v>2200000</v>
      </c>
      <c r="D197" s="2">
        <v>2200000</v>
      </c>
    </row>
    <row r="198" spans="2:4" ht="28.5" customHeight="1">
      <c r="B198" s="11" t="s">
        <v>96</v>
      </c>
      <c r="C198" s="12">
        <f>C199</f>
        <v>4400000</v>
      </c>
      <c r="D198" s="12">
        <f>D199</f>
        <v>4400000</v>
      </c>
    </row>
    <row r="199" spans="2:4" ht="15.75">
      <c r="B199" s="11" t="s">
        <v>0</v>
      </c>
      <c r="C199" s="12">
        <f>C200+C203+C205</f>
        <v>4400000</v>
      </c>
      <c r="D199" s="12">
        <f>D200+D203+D205</f>
        <v>4400000</v>
      </c>
    </row>
    <row r="200" spans="2:4" ht="15.75">
      <c r="B200" s="13" t="s">
        <v>93</v>
      </c>
      <c r="C200" s="14">
        <f>C201+C202</f>
        <v>2800000</v>
      </c>
      <c r="D200" s="14">
        <f>D201+D202</f>
        <v>2800000</v>
      </c>
    </row>
    <row r="201" spans="2:4" ht="15">
      <c r="B201" s="15" t="s">
        <v>7</v>
      </c>
      <c r="C201" s="2">
        <v>800000</v>
      </c>
      <c r="D201" s="2">
        <v>800000</v>
      </c>
    </row>
    <row r="202" spans="2:4" ht="15">
      <c r="B202" s="15" t="s">
        <v>5</v>
      </c>
      <c r="C202" s="2">
        <v>2000000</v>
      </c>
      <c r="D202" s="2">
        <v>2000000</v>
      </c>
    </row>
    <row r="203" spans="2:4" ht="15.75">
      <c r="B203" s="13" t="s">
        <v>94</v>
      </c>
      <c r="C203" s="14">
        <f>C204</f>
        <v>500000</v>
      </c>
      <c r="D203" s="14">
        <f>D204</f>
        <v>500000</v>
      </c>
    </row>
    <row r="204" spans="2:4" ht="15">
      <c r="B204" s="15" t="s">
        <v>1</v>
      </c>
      <c r="C204" s="2">
        <v>500000</v>
      </c>
      <c r="D204" s="2">
        <v>500000</v>
      </c>
    </row>
    <row r="205" spans="2:4" ht="15.75">
      <c r="B205" s="13" t="s">
        <v>105</v>
      </c>
      <c r="C205" s="14">
        <f>C206+C207</f>
        <v>1100000</v>
      </c>
      <c r="D205" s="14">
        <f>D206+D207</f>
        <v>1100000</v>
      </c>
    </row>
    <row r="206" spans="2:4" ht="15">
      <c r="B206" s="15" t="s">
        <v>1</v>
      </c>
      <c r="C206" s="2">
        <v>100000</v>
      </c>
      <c r="D206" s="2">
        <v>100000</v>
      </c>
    </row>
    <row r="207" spans="2:4" ht="15">
      <c r="B207" s="15" t="s">
        <v>22</v>
      </c>
      <c r="C207" s="2">
        <v>1000000</v>
      </c>
      <c r="D207" s="2">
        <v>1000000</v>
      </c>
    </row>
    <row r="208" ht="15">
      <c r="B208" s="15"/>
    </row>
    <row r="210" ht="15">
      <c r="B210" s="6" t="s">
        <v>85</v>
      </c>
    </row>
    <row r="212" spans="2:4" ht="28.5" customHeight="1">
      <c r="B212" s="27" t="s">
        <v>103</v>
      </c>
      <c r="C212" s="27"/>
      <c r="D212" s="27"/>
    </row>
    <row r="215" ht="15">
      <c r="B215" s="16" t="s">
        <v>108</v>
      </c>
    </row>
    <row r="216" ht="15">
      <c r="B216" s="16" t="s">
        <v>107</v>
      </c>
    </row>
    <row r="217" ht="15">
      <c r="B217" s="16" t="s">
        <v>106</v>
      </c>
    </row>
    <row r="220" spans="3:4" ht="15">
      <c r="C220" s="17" t="s">
        <v>86</v>
      </c>
      <c r="D220" s="17"/>
    </row>
    <row r="221" spans="2:4" ht="15">
      <c r="B221"/>
      <c r="C221" s="16" t="s">
        <v>109</v>
      </c>
      <c r="D221" s="16"/>
    </row>
    <row r="224" ht="17.25" customHeight="1">
      <c r="B224" s="18"/>
    </row>
    <row r="225" ht="15">
      <c r="B225" s="18"/>
    </row>
    <row r="226" ht="15">
      <c r="B226" s="18"/>
    </row>
    <row r="227" ht="15">
      <c r="B227" s="24"/>
    </row>
    <row r="228" ht="15">
      <c r="B228" s="24"/>
    </row>
    <row r="229" ht="15">
      <c r="B229" s="18"/>
    </row>
    <row r="230" ht="15">
      <c r="B230" s="18"/>
    </row>
    <row r="231" ht="15">
      <c r="B231" s="19"/>
    </row>
  </sheetData>
  <sheetProtection/>
  <mergeCells count="3">
    <mergeCell ref="B10:D10"/>
    <mergeCell ref="B39:D39"/>
    <mergeCell ref="B212:D212"/>
  </mergeCells>
  <printOptions/>
  <pageMargins left="0.35433070866141736" right="0.3937007874015748" top="0.4724409448818898" bottom="0.3937007874015748" header="0.2362204724409449" footer="0.15748031496062992"/>
  <pageSetup firstPageNumber="32" useFirstPageNumber="1" horizontalDpi="600" verticalDpi="600" orientation="portrait" paperSize="9" r:id="rId1"/>
  <headerFooter>
    <oddFooter>&amp;C&amp;P</oddFooter>
  </headerFooter>
  <rowBreaks count="5" manualBreakCount="5">
    <brk id="35" max="255" man="1"/>
    <brk id="73" max="255" man="1"/>
    <brk id="118" max="255" man="1"/>
    <brk id="166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2013-11-25T12:22:33Z</cp:lastPrinted>
  <dcterms:created xsi:type="dcterms:W3CDTF">2010-11-05T11:46:14Z</dcterms:created>
  <dcterms:modified xsi:type="dcterms:W3CDTF">2013-11-27T11:07:04Z</dcterms:modified>
  <cp:category/>
  <cp:version/>
  <cp:contentType/>
  <cp:contentStatus/>
</cp:coreProperties>
</file>